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ANTANAO\Downloads\"/>
    </mc:Choice>
  </mc:AlternateContent>
  <bookViews>
    <workbookView xWindow="-195" yWindow="1365" windowWidth="20730" windowHeight="10050"/>
  </bookViews>
  <sheets>
    <sheet name="Hoja1" sheetId="1" r:id="rId1"/>
    <sheet name="valores" sheetId="2" r:id="rId2"/>
    <sheet name="Hoja3" sheetId="3" r:id="rId3"/>
  </sheets>
  <definedNames>
    <definedName name="_xlnm.Print_Area" localSheetId="0">Hoja1!$B$4:$K$26</definedName>
    <definedName name="comunicación">valores!$D$6:$D$8</definedName>
    <definedName name="documentado">valores!$B$6:$B$8</definedName>
    <definedName name="Objetivoc">valores!$A$6:$A$8</definedName>
    <definedName name="opera">valores!$C$6:$C$9</definedName>
    <definedName name="responsabilidad">valores!$E$6:$E$8</definedName>
  </definedNames>
  <calcPr calcId="162913"/>
</workbook>
</file>

<file path=xl/calcChain.xml><?xml version="1.0" encoding="utf-8"?>
<calcChain xmlns="http://schemas.openxmlformats.org/spreadsheetml/2006/main">
  <c r="J55" i="1" l="1"/>
  <c r="K55" i="1" s="1"/>
  <c r="J51" i="1"/>
  <c r="K51" i="1" s="1"/>
  <c r="J45" i="1"/>
  <c r="K45" i="1" s="1"/>
  <c r="J34" i="1"/>
  <c r="K34" i="1" s="1"/>
  <c r="J33" i="1"/>
  <c r="K33" i="1" s="1"/>
  <c r="J16" i="1"/>
  <c r="K16" i="1" s="1"/>
  <c r="J15" i="1"/>
  <c r="K15" i="1" s="1"/>
  <c r="J14" i="1"/>
  <c r="K14" i="1" s="1"/>
  <c r="J13" i="1"/>
  <c r="K13" i="1" s="1"/>
  <c r="J12" i="1"/>
  <c r="K12" i="1" s="1"/>
  <c r="J11" i="1"/>
  <c r="K11" i="1" s="1"/>
  <c r="J10" i="1"/>
  <c r="K10" i="1" s="1"/>
  <c r="J9" i="1"/>
  <c r="K9" i="1" s="1"/>
  <c r="J7" i="1"/>
  <c r="K7" i="1" s="1"/>
  <c r="J6" i="1"/>
  <c r="K6" i="1" s="1"/>
  <c r="J54" i="1"/>
  <c r="K54" i="1" s="1"/>
  <c r="J53" i="1"/>
  <c r="K53" i="1" s="1"/>
  <c r="J52" i="1"/>
  <c r="K52" i="1" s="1"/>
  <c r="J50" i="1"/>
  <c r="K50" i="1" s="1"/>
  <c r="J49" i="1"/>
  <c r="K49" i="1" s="1"/>
  <c r="J26" i="1"/>
  <c r="K26" i="1" s="1"/>
  <c r="J48" i="1"/>
  <c r="K48" i="1" s="1"/>
  <c r="J47" i="1"/>
  <c r="K47" i="1" s="1"/>
  <c r="J46" i="1"/>
  <c r="K46" i="1" s="1"/>
  <c r="J44" i="1"/>
  <c r="K44" i="1" s="1"/>
  <c r="J43" i="1"/>
  <c r="K43" i="1" s="1"/>
  <c r="J42" i="1"/>
  <c r="K42" i="1" s="1"/>
  <c r="J41" i="1"/>
  <c r="K41" i="1" s="1"/>
  <c r="J40" i="1"/>
  <c r="K40" i="1" s="1"/>
  <c r="J39" i="1"/>
  <c r="K39" i="1" s="1"/>
  <c r="J38" i="1"/>
  <c r="K38" i="1" s="1"/>
  <c r="J37" i="1"/>
  <c r="K37" i="1" s="1"/>
  <c r="J36" i="1"/>
  <c r="K36" i="1" s="1"/>
  <c r="J35" i="1"/>
  <c r="K35" i="1" s="1"/>
  <c r="J32" i="1"/>
  <c r="K32" i="1" s="1"/>
  <c r="J31" i="1"/>
  <c r="K31" i="1" s="1"/>
  <c r="J30" i="1"/>
  <c r="K30" i="1" s="1"/>
  <c r="J29" i="1"/>
  <c r="K29" i="1" s="1"/>
  <c r="J28" i="1"/>
  <c r="K28" i="1" s="1"/>
  <c r="J27" i="1"/>
  <c r="K27" i="1" s="1"/>
  <c r="J23" i="1" l="1"/>
  <c r="J24" i="1" l="1"/>
  <c r="K24" i="1" s="1"/>
  <c r="J21" i="1"/>
  <c r="K21" i="1" s="1"/>
  <c r="J22" i="1"/>
  <c r="K22" i="1" s="1"/>
  <c r="J25" i="1"/>
  <c r="K25" i="1" s="1"/>
  <c r="J20" i="1"/>
  <c r="K20" i="1" s="1"/>
  <c r="J18" i="1"/>
  <c r="K18" i="1" s="1"/>
  <c r="J19" i="1"/>
  <c r="K19" i="1" s="1"/>
  <c r="J17" i="1" l="1"/>
  <c r="K17" i="1" s="1"/>
  <c r="K23" i="1"/>
  <c r="J8" i="1"/>
  <c r="K8" i="1" s="1"/>
  <c r="J5" i="1" l="1"/>
  <c r="K5" i="1" s="1"/>
</calcChain>
</file>

<file path=xl/sharedStrings.xml><?xml version="1.0" encoding="utf-8"?>
<sst xmlns="http://schemas.openxmlformats.org/spreadsheetml/2006/main" count="119" uniqueCount="108">
  <si>
    <t>CONTROL</t>
  </si>
  <si>
    <t>TOTAL</t>
  </si>
  <si>
    <t>ALTA</t>
  </si>
  <si>
    <t>91-100</t>
  </si>
  <si>
    <t>MEDIA</t>
  </si>
  <si>
    <t>BAJA</t>
  </si>
  <si>
    <t>INFERIOR A 70</t>
  </si>
  <si>
    <t>71 - 90</t>
  </si>
  <si>
    <t>documentado</t>
  </si>
  <si>
    <t>comunicación</t>
  </si>
  <si>
    <t>responsabilidad</t>
  </si>
  <si>
    <t>objetivo-diseño</t>
  </si>
  <si>
    <t>PROCESO</t>
  </si>
  <si>
    <t>ESTA DOCUMENTADO Y FORMALIZADO
SI (7%)
NO (0)</t>
  </si>
  <si>
    <t>SE COMUNICA OPORTUNAMENTE
LAS FALLAS DEL CONTROL Y SE DA TRATAMIENTO 
SI (20%)
NO (0)</t>
  </si>
  <si>
    <t>CORRESPONDE CON EL NIVEL APROPIADO 
SI (10%)
NO (0)</t>
  </si>
  <si>
    <t>opera1</t>
  </si>
  <si>
    <t>TOTAL (40%) 
PARCIAL  (20%)
NO (0)</t>
  </si>
  <si>
    <t>No opera
No se realiza seguimiento
No es gobernabilidad de este proceso.</t>
  </si>
  <si>
    <t>DISEÑO DEL 
CONTROL (30%)</t>
  </si>
  <si>
    <t>RESPONSABILIDAD
DEL CONTROL</t>
  </si>
  <si>
    <t>N/A</t>
  </si>
  <si>
    <t>EL CONTROL OPERA (40%)</t>
  </si>
  <si>
    <t>COMUNICACIÓN
 Y TRATAMIENTO  (20%)</t>
  </si>
  <si>
    <t>EFECTIVIDAD</t>
  </si>
  <si>
    <t>EL DISEÑO PERMITE PREVENIR (Control detectivo o preventivo) O
DETECTAR FRAUDES
SI (11.5%)
NO (0)</t>
  </si>
  <si>
    <t xml:space="preserve">OBJETIVO NO ESTA DOCUMENTADO
EL AUDITADO  MANIFIESTA TENER 
CLARIDAD ACERCA DEL 
OBJETIVO DEL CONTROL
SI (11.5%)
NO (0) </t>
  </si>
  <si>
    <t>el control no es claro no se dientifica la relacion con las causa, no se responden lsas demas preguntas porque no  hay claridad</t>
  </si>
  <si>
    <t>RIESGO</t>
  </si>
  <si>
    <t>VIOLACIÓN AL RÉGIMEN LEGAL O CONSTITUCIONAL DE INHABILIDADES E INCOMPATIBILIDADES Y CONFLICTO DE INTERESES</t>
  </si>
  <si>
    <t>1.1.Asesoria y verificacion por parte de Personal idoneo (juridico-Supervisor-interventor de cada contrato) (Frecuencia de Aplicación: permanente, Tipo de Control: preventivo, Responsable: Jurídico-Supervisor-interventor de cada contrato)</t>
  </si>
  <si>
    <t xml:space="preserve"> 1.2.lista de chequeo (verificacion de requisitos) (Frecuencia de Aplicación: permanente, Tipo de Control: preventivo, Responsable: CAE-Supervisor e interventor)</t>
  </si>
  <si>
    <t>1.3. Declaración de inhabilidades e incompatibilidades de acuerdo a Formato (Frecuencia de Aplicación: permanente, Tipo de Control: preventivo, Responsable: CAE-Supervisor e interventor)</t>
  </si>
  <si>
    <t>1.4 Clausula en el contrato (Frecuencia de Aplicación: permanente, Tipo de Control: preventivo, Responsable: Jurídico)</t>
  </si>
  <si>
    <t>1.5 Aplicación de la Circular (Frecuencia de Aplicación: permanente, Tipo de Control: preventivo, Responsable: CAE-Supervisor Y /O interventor de cada contrato)</t>
  </si>
  <si>
    <t xml:space="preserve">1.6 Consulta En Las Bases De Datos De Los Entes De Control: Procuraduría, Controlaría (Frecuencia de Aplicación: permanente, Tipo de Control: preventivo, Responsable: Jurídico) 
  Registros(2)  
</t>
  </si>
  <si>
    <t>1.7 Consulta de antecedentes judiciales de la policía nacional (Frecuencia de Aplicación: permanente, Tipo de Control: preventivo, Responsable: Jurídico)</t>
  </si>
  <si>
    <t>2.2.. Declaración de inhabilidades e incompatibilidades de acuerdo a Formato (Frecuencia de Aplicación: permanente, Tipo de Control: preventivo, Responsable:CAE-Supervisor e interventor)</t>
  </si>
  <si>
    <t>2.3. Clausula en el contrato (Frecuencia de Aplicación: permanente, Tipo de Control: preventivo, Responsable: Jurídico)</t>
  </si>
  <si>
    <t>Aplicación del procedimiento administrativo sancionatorio (Frecuencia de Aplicación: permanente, Tipo de Control: preventivo, Responsable: ORDENADOR GASTO- SUPERVISOR- JURIDICO)</t>
  </si>
  <si>
    <t>CONCUSIÓN</t>
  </si>
  <si>
    <t>1. Restricción de las claves de las bases de datos, lo cual impide fuga de información. (Frecuencia de Aplicación: Permanente, Tipo de control: Preventivo, Responsable: Servidor publico que se le asigne la función)</t>
  </si>
  <si>
    <t>2. Causa: Falta de continuidad del personal encargado de los proyectos. No existe control</t>
  </si>
  <si>
    <t xml:space="preserve"> 3. Difusión de los principios y valores institucionales a través de los canales internos de comunicación. (Frecuencia de Aplicación: Ocasional, Tipo de control: Preventivo, Responsable:Servidor publico de Desarrollo humano )</t>
  </si>
  <si>
    <t xml:space="preserve"> 4. Causa: Toma de Decisiones Administrativas inadecuadas. No existe control.</t>
  </si>
  <si>
    <t>5. Divulgación de manual de seguridad informática. (Frecuencia de Aplicación: Ocasional, Tipo de control: Preventivo, Responsable: Servidor publico de Dirección de informática).</t>
  </si>
  <si>
    <t>FRAUDE EN LA INFORMACIÓN CATASTRAL</t>
  </si>
  <si>
    <t>CONFLICTO DE INTERESES</t>
  </si>
  <si>
    <t>2. Diligenciar la declaración sobre conflicto de intereses. (Frecuencia de aplicación: Por demanda; Tipo de control: Preventivo; Responsable: Profesional Especializado y Profesional Universitario.)</t>
  </si>
  <si>
    <t>FALSEDAD</t>
  </si>
  <si>
    <t>Control para la causa 1: a. Digitalización de información.(Frecuencia de Aplicación: anualmente; Tipo de Control: preventivo; Responsable: Director) b. Revisión de la información por otro servidor competente y diferente al que elaboró el documento..(Frecuencia de Aplicación: diario; Tipo de Control: preventivo; Responsable: Auxiliar administrativo/ profesional universitario o especializado) c. Confirmación de la documentación presentada como requisito de algún trámite.(Frecuencia de Aplicación: diario; Tipo de Control: preventivo; Responsable: Auxiliar administrativo/ profesional universitario o especializado)</t>
  </si>
  <si>
    <t>Control para la causa 2: a. Guardar en formato diferente y que no permita alteración..(Frecuencia de Aplicación: diario; Tipo de Control: preventivo; Responsable: auxiliar administrativo) b. Establecimiento de permiso de acceso a ciertos módulos.(Frecuencia de Aplicación: diario; Tipo de Control: preventivo; Responsable: profesional universitario informática</t>
  </si>
  <si>
    <t>Control para la causa 3: Revisión de la información por otro servidor competente y diferente al que elaboró el documento.(Frecuencia de Aplicación: diario; Tipo de Control: preventivo; Responsable: auxiliar administrativo/ profesional universitario o especializado)</t>
  </si>
  <si>
    <t>Control para la causa 4: a. Difusión de los principios y valores de la entidad.(Frecuencia de Aplicación: mensual; Tipo de Control: preventivo; Responsable: profesional universitario) b. Iniciación del procedimiento disciplinario.(Frecuencia de Aplicación: diario; Tipo de Control: correctivo; Responsable: Director)</t>
  </si>
  <si>
    <t>ACCESO ILEGAL</t>
  </si>
  <si>
    <t>COHECHO</t>
  </si>
  <si>
    <t>Implementación del plan de contingencia para la evacuación del archivo de gestión con respecto a los documentos que han superado el término de retención. (Diario, Correctivo, Director de Rentas, Profesional Universitario, Auxiliar administrativo).</t>
  </si>
  <si>
    <t>INFLUENCIAS</t>
  </si>
  <si>
    <t>FALSIFICACIÓN</t>
  </si>
  <si>
    <t>1.1. Socializar y divulgar los procedimientos. (Anual, Preventivo, Lider del Proceso Comercialización de Licores.)</t>
  </si>
  <si>
    <t>1.2. Realizar auditorias internas y externas. (Semestral, Preventivo, Gerencia Auditoria Interna y Profesional Especializado SIG.)</t>
  </si>
  <si>
    <t>2.1. Aplicar requisitos legales para vinculación de personal. (A demanda, Preventivo, Director Gestión Humana.)</t>
  </si>
  <si>
    <t>2.2. Aplicar código disciplinario. (A demanda, Correctivo, Control Interno Disciplinario.)</t>
  </si>
  <si>
    <t>CONTRATACIÓN ADMINISTRATIVA</t>
  </si>
  <si>
    <t>PROMOCIÓN DEL DESARRO FISICO</t>
  </si>
  <si>
    <t>PLANEACIÓN DEL DESARROLLO</t>
  </si>
  <si>
    <t>EVALUACIÓN INDEPENDIENTE Y CULTURA DEL CONTROL</t>
  </si>
  <si>
    <t>DESARROLLO DEL CAPITAL HUMANO</t>
  </si>
  <si>
    <t>GESTIÓN FINANCIERA</t>
  </si>
  <si>
    <t>ADMINISTRACIÓN DE LOS TRIBUTOS</t>
  </si>
  <si>
    <t>ATENCIÓN CIUDADANA</t>
  </si>
  <si>
    <t>Comercialización de Licores y Alcoholes</t>
  </si>
  <si>
    <t>CALIFICACIÓN DE LA EFECTIVIDAD DE LOS CONTROLES DE LOS RIESGOS</t>
  </si>
  <si>
    <t>RESPONSABLE</t>
  </si>
  <si>
    <t>GERENCIA DE AUDITORIA INTERNA</t>
  </si>
  <si>
    <t>FECHA SEGUIMIENTO:</t>
  </si>
  <si>
    <t>REALIZADO POR:</t>
  </si>
  <si>
    <t>1.8 Consulta de medidas correctivas de la policía nacional (Frecuencia de Aplicación: permanente, Tipo de Control: preventivo, Responsable: Jurídico). Registros (1)</t>
  </si>
  <si>
    <t>1.9 Verificación en los certificados de la cámara de comercio (certificado de existencia y representación legal y RUP)(Frecuencia de Aplicación: permanente, Tipo de Control: preventivo, Responsable: Jurídico)</t>
  </si>
  <si>
    <t>2.1. Lista de chequeo (verificación de requisitos) (Frecuencia de Aplicación: permanente, Tipo de Control: preventivo, Responsable: CAE-Supervisor e interventor)</t>
  </si>
  <si>
    <t>1.1. Reconocimiento predial por muestreo en campo según criterios previamente definidos. (Por demanda, preventivo, Profesional Especializado Coordinador de actualizaciones catastrales).</t>
  </si>
  <si>
    <t>Causa: 2. Prácticas ilegales de actores involucrados en la gestión catastral. No existe control</t>
  </si>
  <si>
    <t>1. Elaborar el plan anual de auditorías.</t>
  </si>
  <si>
    <t>Cambio de claves Area de pagos restringida Guardar los dispositivos de seguridad de los bancos bajo llave Bloqueos del computador Implementación de los controles establecidos por las entidades financieras. Diario, Preventivo, Director de Tesorería y Profesionales Universitarios del proceso</t>
  </si>
  <si>
    <t>Control de acceso al interior de las oficinas con carné institucional. Aviso de ingreso restringido. Circular de la Secretaría de Hacienda que restringe la atención de personal diferente a funcionario solo en taquillas. Diario, Preventivo, Secretario de Hacienda - Director de Tesorería.</t>
  </si>
  <si>
    <t>Solo personal autorizado manipula la información de los archivos planos de los pagos. Conciliación bancaria Diario, Preventivo, Auxiliares y profesionales de la Dirección de Tesorería y Contabilidad.</t>
  </si>
  <si>
    <t>Solicitud a la Secretaría General de informar en el momento que se presenten cambios en el personal de oficios varios. Anual, Preventivo, Profesional Secretaría de Hacienda.</t>
  </si>
  <si>
    <t>Evaluación y ajuste de los roles asignados en el sistema SAP a los funcionarios. Monitoreo constante de las anulaciones. Semanal, Preventivo, Director de Rentas, Profesional Universitario Auxiliar Administrativo.</t>
  </si>
  <si>
    <t>Reducir el contacto en taquillas de los abogados con los contribuyentes y dejarlo estrictamente para la notificación con los auxiliares administrativos. Diario, Preventivo, Director de Rentas, Profesional Universitario.</t>
  </si>
  <si>
    <t xml:space="preserve">Realizar la divulgación de los protocolos de atención a ciudadanía y hojas de vida y procedimientos de trámites y servicios.(Frecuencia de Aplicación: Anual Tipo de Control: Preventivo Responsable: dirección de Atención a la Ciudadanía) </t>
  </si>
  <si>
    <t>Socializar los diferentes canales de atención que se tienen en el Dpto de Antioquia. (Frecuencia de Aplicación: permanente Tipo de Control: Preventivo Responsable: dirección de Atención a la Ciudadanía).</t>
  </si>
  <si>
    <t>difundir la estrategia de los principios y valores institucionales en la administración departamental. (Frecuencia de Aplicación: cada vez que sea necesario Tipo de Control: Preventivo Responsable: Profesional de la dirección de desarrollo Humano).</t>
  </si>
  <si>
    <t>4.1 Realizar mejoramiento de los trámites (automatización).(Frecuencia de Aplicación: Cada vez que sea necesario Tipo de Control: Preventivo Responsable: Dependencia responsable del Trámite).</t>
  </si>
  <si>
    <t>4.2 Desconcentrar Trámites y servicios en Ferias que facilitan el acceso de la Ciudadanía. (Frecuencia de Aplicación: mensual Tipo de Control: Preventivo Responsable: dirección de Atención a la Ciudadanía).</t>
  </si>
  <si>
    <t>2.3. Revisar los procedimientos para evitar vacíos y malinterpretaciones. (A demanda, preventivo, Equipo de mejoramiento Proceso de Comercialización de licores y responsable de cada procedimiento)</t>
  </si>
  <si>
    <t>Fabricación de Licores y Alcoholes</t>
  </si>
  <si>
    <t>PARCIALIDAD</t>
  </si>
  <si>
    <t>1.1. Aplicación de procedimiento "Solicitudes y Acuerdos con el Cliente Externo del Laboratorio FLA " PR M8 P3 050 (diario, preventivo, todo el personal de Oficina de laboratorio FLA).</t>
  </si>
  <si>
    <t>1.2.Los informes de resultados de las muestras se radican en Mercurio y no pueden ser modificados. (diario, preventivo, Jefe Oficina de Laboratorio FLA).</t>
  </si>
  <si>
    <t>1.3. Diligenciamiento del formato FO M8 P3 098 (diario, preventivo, todo el personal de Oficina de laboratorio FLA).</t>
  </si>
  <si>
    <t>2.1.Escalar las presiones informando al superior jerárquico inmediato. (A demanda, protectivo, Jefe Oficina de Laboratorio FLA).</t>
  </si>
  <si>
    <t>TRAFICO DE INFLUENCIAS</t>
  </si>
  <si>
    <t>1.1 Elaboración anual de un acta de confidencialidad, imparcialidad e independencia firmada por todo el personal de la Oficina de Laboratorio FLA (Anual o al ingreso de un servidor nuevo, preventivo, Jefe Oficina de Laboratorio FLA)</t>
  </si>
  <si>
    <t>2. 1 Aplicación del procedimiento "Imparcialidad y confidencialidad de la Oficina de Laboratorio", codigo PR-M8-P3-123 (diario, preventivo, Todo el personal de Oficina de laboratorio FLA)</t>
  </si>
  <si>
    <t>3. 1. Aplicación de la Ordenanza que modifico la ubicación de la oficina de laboratorio FLA como independiente de la Subgerencia de Producción de la FLA. (diario, preventivo, Jefe de Laboratorio)</t>
  </si>
  <si>
    <t xml:space="preserve">1.3. matriz de firmas. (A demanda, preventivo, Profesional universitario mercadeo internacional/auxiliar administrativo de ventas nacionales). </t>
  </si>
  <si>
    <t>JOHN JAIRO POSADA D</t>
  </si>
  <si>
    <t>el control no es claro no se identifica la relacion con las causa, no se responden las demas preguntas porque no  hay claridad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</si>
</sst>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theme="1"/>
      <name val="Arial"/>
      <family val="2"/>
    </font>
    <font>
      <b/>
      <sz val="11"/>
      <color theme="1"/>
      <name val="Arial"/>
      <family val="2"/>
    </font>
    <font>
      <sz val="11"/>
      <color rgb="FF333333"/>
      <name val="Arial"/>
      <family val="2"/>
    </font>
    <font>
      <b/>
      <sz val="2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5">
    <xf numFmtId="0" fontId="0" fillId="0" borderId="0" xfId="0"/>
    <xf numFmtId="0" fontId="0" fillId="0" borderId="0" xfId="0"/>
    <xf numFmtId="0" fontId="0" fillId="0" borderId="0" xfId="0" applyAlignment="1">
      <alignment horizontal="center"/>
    </xf>
    <xf numFmtId="0" fontId="0" fillId="0" borderId="0" xfId="0" applyBorder="1" applyAlignment="1">
      <alignment horizontal="center"/>
    </xf>
    <xf numFmtId="0" fontId="3" fillId="2" borderId="1" xfId="0" applyFont="1" applyFill="1" applyBorder="1" applyAlignment="1">
      <alignment horizontal="left" wrapText="1"/>
    </xf>
    <xf numFmtId="0" fontId="1" fillId="0" borderId="0" xfId="0" applyFont="1"/>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0" xfId="0" applyFont="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NumberFormat="1" applyFont="1" applyFill="1" applyBorder="1" applyAlignment="1">
      <alignment vertical="top"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7" xfId="0" applyFont="1" applyFill="1" applyBorder="1" applyAlignment="1">
      <alignment wrapText="1"/>
    </xf>
    <xf numFmtId="0" fontId="2" fillId="0" borderId="7"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justify" vertical="center"/>
    </xf>
    <xf numFmtId="0" fontId="3" fillId="0" borderId="1" xfId="0" applyFont="1" applyFill="1" applyBorder="1" applyAlignment="1">
      <alignment horizontal="justify"/>
    </xf>
    <xf numFmtId="0" fontId="0" fillId="0" borderId="0" xfId="0" applyAlignment="1">
      <alignment wrapText="1"/>
    </xf>
    <xf numFmtId="0" fontId="0" fillId="0" borderId="0" xfId="0" applyAlignment="1">
      <alignment vertical="center" wrapText="1"/>
    </xf>
    <xf numFmtId="0" fontId="0" fillId="0" borderId="0" xfId="0" applyAlignment="1">
      <alignment horizontal="left" wrapText="1"/>
    </xf>
    <xf numFmtId="14" fontId="0" fillId="0" borderId="0" xfId="0" applyNumberFormat="1" applyAlignment="1">
      <alignment horizontal="left" wrapText="1"/>
    </xf>
    <xf numFmtId="0" fontId="1" fillId="0" borderId="0" xfId="0" applyFont="1" applyAlignment="1">
      <alignment horizont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wrapText="1"/>
    </xf>
    <xf numFmtId="0" fontId="2" fillId="0" borderId="1" xfId="0" applyFont="1" applyFill="1" applyBorder="1" applyAlignment="1">
      <alignment horizontal="center"/>
    </xf>
    <xf numFmtId="0" fontId="2" fillId="0" borderId="6"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tabSelected="1" zoomScale="93" zoomScaleNormal="93" workbookViewId="0">
      <selection activeCell="D5" sqref="D5"/>
    </sheetView>
  </sheetViews>
  <sheetFormatPr baseColWidth="10" defaultRowHeight="14.25" x14ac:dyDescent="0.2"/>
  <cols>
    <col min="1" max="1" width="16" style="5" customWidth="1"/>
    <col min="2" max="2" width="18.85546875" style="5" customWidth="1"/>
    <col min="3" max="3" width="41.42578125" style="5" customWidth="1"/>
    <col min="4" max="4" width="30" style="5" customWidth="1"/>
    <col min="5" max="5" width="23.7109375" style="5" customWidth="1"/>
    <col min="6" max="6" width="17.7109375" style="5" bestFit="1" customWidth="1"/>
    <col min="7" max="7" width="27.85546875" style="5" bestFit="1" customWidth="1"/>
    <col min="8" max="8" width="31.28515625" style="5" customWidth="1"/>
    <col min="9" max="9" width="22.85546875" style="5" customWidth="1"/>
    <col min="10" max="10" width="10.42578125" style="5" customWidth="1"/>
    <col min="11" max="11" width="17" style="5" customWidth="1"/>
    <col min="12" max="12" width="27.42578125" style="5" customWidth="1"/>
    <col min="13" max="16384" width="11.42578125" style="5"/>
  </cols>
  <sheetData>
    <row r="1" spans="1:11" ht="15" thickBot="1" x14ac:dyDescent="0.25"/>
    <row r="2" spans="1:11" ht="26.25" x14ac:dyDescent="0.4">
      <c r="A2" s="36" t="s">
        <v>72</v>
      </c>
      <c r="B2" s="37"/>
      <c r="C2" s="37"/>
      <c r="D2" s="37"/>
      <c r="E2" s="37"/>
      <c r="F2" s="37"/>
      <c r="G2" s="37"/>
      <c r="H2" s="37"/>
      <c r="I2" s="37"/>
      <c r="J2" s="37"/>
      <c r="K2" s="38"/>
    </row>
    <row r="3" spans="1:11" ht="30" x14ac:dyDescent="0.25">
      <c r="A3" s="39" t="s">
        <v>12</v>
      </c>
      <c r="B3" s="40" t="s">
        <v>28</v>
      </c>
      <c r="C3" s="41" t="s">
        <v>0</v>
      </c>
      <c r="D3" s="42" t="s">
        <v>19</v>
      </c>
      <c r="E3" s="43"/>
      <c r="F3" s="43"/>
      <c r="G3" s="9" t="s">
        <v>22</v>
      </c>
      <c r="H3" s="9" t="s">
        <v>23</v>
      </c>
      <c r="I3" s="9" t="s">
        <v>20</v>
      </c>
      <c r="J3" s="10" t="s">
        <v>1</v>
      </c>
      <c r="K3" s="22" t="s">
        <v>24</v>
      </c>
    </row>
    <row r="4" spans="1:11" ht="117.75" customHeight="1" x14ac:dyDescent="0.2">
      <c r="A4" s="39"/>
      <c r="B4" s="40"/>
      <c r="C4" s="41"/>
      <c r="D4" s="11" t="s">
        <v>26</v>
      </c>
      <c r="E4" s="11" t="s">
        <v>25</v>
      </c>
      <c r="F4" s="11" t="s">
        <v>13</v>
      </c>
      <c r="G4" s="12" t="s">
        <v>17</v>
      </c>
      <c r="H4" s="11" t="s">
        <v>14</v>
      </c>
      <c r="I4" s="11" t="s">
        <v>15</v>
      </c>
      <c r="J4" s="13"/>
      <c r="K4" s="23"/>
    </row>
    <row r="5" spans="1:11" ht="85.5" x14ac:dyDescent="0.2">
      <c r="A5" s="39" t="s">
        <v>63</v>
      </c>
      <c r="B5" s="40" t="s">
        <v>29</v>
      </c>
      <c r="C5" s="14" t="s">
        <v>30</v>
      </c>
      <c r="D5" s="15">
        <v>11.5</v>
      </c>
      <c r="E5" s="15">
        <v>11.5</v>
      </c>
      <c r="F5" s="15">
        <v>7</v>
      </c>
      <c r="G5" s="15">
        <v>40</v>
      </c>
      <c r="H5" s="15">
        <v>20</v>
      </c>
      <c r="I5" s="15">
        <v>10</v>
      </c>
      <c r="J5" s="15">
        <f>SUM(D5:I5)</f>
        <v>100</v>
      </c>
      <c r="K5" s="24" t="str">
        <f t="shared" ref="K5:K26" si="0">IF(J5&gt;91,"ALTA",IF(AND(J5&gt;=71,J5&lt;=90),"MEDIA",IF(J5&lt;71,"BAJA")))</f>
        <v>ALTA</v>
      </c>
    </row>
    <row r="6" spans="1:11" ht="71.25" x14ac:dyDescent="0.2">
      <c r="A6" s="39"/>
      <c r="B6" s="40"/>
      <c r="C6" s="14" t="s">
        <v>31</v>
      </c>
      <c r="D6" s="15">
        <v>11.5</v>
      </c>
      <c r="E6" s="15">
        <v>0</v>
      </c>
      <c r="F6" s="15">
        <v>7</v>
      </c>
      <c r="G6" s="15">
        <v>40</v>
      </c>
      <c r="H6" s="15">
        <v>20</v>
      </c>
      <c r="I6" s="15">
        <v>10</v>
      </c>
      <c r="J6" s="15">
        <f>SUM(D6:I6)</f>
        <v>88.5</v>
      </c>
      <c r="K6" s="24" t="str">
        <f t="shared" si="0"/>
        <v>MEDIA</v>
      </c>
    </row>
    <row r="7" spans="1:11" ht="71.25" x14ac:dyDescent="0.2">
      <c r="A7" s="39"/>
      <c r="B7" s="40"/>
      <c r="C7" s="14" t="s">
        <v>32</v>
      </c>
      <c r="D7" s="15">
        <v>11.5</v>
      </c>
      <c r="E7" s="15">
        <v>0</v>
      </c>
      <c r="F7" s="15">
        <v>7</v>
      </c>
      <c r="G7" s="15">
        <v>40</v>
      </c>
      <c r="H7" s="15">
        <v>20</v>
      </c>
      <c r="I7" s="15">
        <v>10</v>
      </c>
      <c r="J7" s="15">
        <f>SUM(D7:I7)</f>
        <v>88.5</v>
      </c>
      <c r="K7" s="24" t="str">
        <f t="shared" si="0"/>
        <v>MEDIA</v>
      </c>
    </row>
    <row r="8" spans="1:11" ht="42.75" x14ac:dyDescent="0.2">
      <c r="A8" s="39"/>
      <c r="B8" s="40"/>
      <c r="C8" s="14" t="s">
        <v>33</v>
      </c>
      <c r="D8" s="15">
        <v>11.5</v>
      </c>
      <c r="E8" s="15">
        <v>0</v>
      </c>
      <c r="F8" s="15">
        <v>7</v>
      </c>
      <c r="G8" s="15">
        <v>40</v>
      </c>
      <c r="H8" s="15">
        <v>20</v>
      </c>
      <c r="I8" s="15">
        <v>10</v>
      </c>
      <c r="J8" s="15">
        <f>SUM(D8:I8)</f>
        <v>88.5</v>
      </c>
      <c r="K8" s="24" t="str">
        <f t="shared" si="0"/>
        <v>MEDIA</v>
      </c>
    </row>
    <row r="9" spans="1:11" ht="71.25" x14ac:dyDescent="0.2">
      <c r="A9" s="39"/>
      <c r="B9" s="40"/>
      <c r="C9" s="14" t="s">
        <v>34</v>
      </c>
      <c r="D9" s="15">
        <v>11.5</v>
      </c>
      <c r="E9" s="15">
        <v>11.5</v>
      </c>
      <c r="F9" s="15">
        <v>7</v>
      </c>
      <c r="G9" s="15">
        <v>40</v>
      </c>
      <c r="H9" s="15">
        <v>20</v>
      </c>
      <c r="I9" s="15">
        <v>10</v>
      </c>
      <c r="J9" s="15">
        <f t="shared" ref="J9:J16" si="1">SUM(D9:I9)</f>
        <v>100</v>
      </c>
      <c r="K9" s="24" t="str">
        <f t="shared" ref="K9:K16" si="2">IF(J9&gt;91,"ALTA",IF(AND(J9&gt;=71,J9&lt;=90),"MEDIA",IF(J9&lt;71,"BAJA")))</f>
        <v>ALTA</v>
      </c>
    </row>
    <row r="10" spans="1:11" ht="99.75" x14ac:dyDescent="0.2">
      <c r="A10" s="39"/>
      <c r="B10" s="40"/>
      <c r="C10" s="14" t="s">
        <v>35</v>
      </c>
      <c r="D10" s="15">
        <v>11.5</v>
      </c>
      <c r="E10" s="15">
        <v>11.5</v>
      </c>
      <c r="F10" s="15">
        <v>7</v>
      </c>
      <c r="G10" s="15">
        <v>40</v>
      </c>
      <c r="H10" s="15">
        <v>20</v>
      </c>
      <c r="I10" s="15">
        <v>10</v>
      </c>
      <c r="J10" s="15">
        <f t="shared" si="1"/>
        <v>100</v>
      </c>
      <c r="K10" s="24" t="str">
        <f t="shared" si="2"/>
        <v>ALTA</v>
      </c>
    </row>
    <row r="11" spans="1:11" ht="57" x14ac:dyDescent="0.2">
      <c r="A11" s="39"/>
      <c r="B11" s="40"/>
      <c r="C11" s="14" t="s">
        <v>36</v>
      </c>
      <c r="D11" s="15">
        <v>11.5</v>
      </c>
      <c r="E11" s="15">
        <v>11.5</v>
      </c>
      <c r="F11" s="15">
        <v>7</v>
      </c>
      <c r="G11" s="15">
        <v>40</v>
      </c>
      <c r="H11" s="15">
        <v>20</v>
      </c>
      <c r="I11" s="15">
        <v>10</v>
      </c>
      <c r="J11" s="15">
        <f t="shared" si="1"/>
        <v>100</v>
      </c>
      <c r="K11" s="24" t="str">
        <f t="shared" si="2"/>
        <v>ALTA</v>
      </c>
    </row>
    <row r="12" spans="1:11" ht="57" x14ac:dyDescent="0.2">
      <c r="A12" s="39"/>
      <c r="B12" s="40"/>
      <c r="C12" s="14" t="s">
        <v>77</v>
      </c>
      <c r="D12" s="15">
        <v>11.5</v>
      </c>
      <c r="E12" s="15">
        <v>11.5</v>
      </c>
      <c r="F12" s="15">
        <v>7</v>
      </c>
      <c r="G12" s="15">
        <v>40</v>
      </c>
      <c r="H12" s="15">
        <v>20</v>
      </c>
      <c r="I12" s="15">
        <v>10</v>
      </c>
      <c r="J12" s="15">
        <f t="shared" si="1"/>
        <v>100</v>
      </c>
      <c r="K12" s="24" t="str">
        <f t="shared" si="2"/>
        <v>ALTA</v>
      </c>
    </row>
    <row r="13" spans="1:11" ht="85.5" x14ac:dyDescent="0.2">
      <c r="A13" s="39"/>
      <c r="B13" s="40"/>
      <c r="C13" s="14" t="s">
        <v>78</v>
      </c>
      <c r="D13" s="15">
        <v>11.5</v>
      </c>
      <c r="E13" s="15">
        <v>11.5</v>
      </c>
      <c r="F13" s="15">
        <v>7</v>
      </c>
      <c r="G13" s="15">
        <v>40</v>
      </c>
      <c r="H13" s="15">
        <v>20</v>
      </c>
      <c r="I13" s="15">
        <v>10</v>
      </c>
      <c r="J13" s="15">
        <f t="shared" si="1"/>
        <v>100</v>
      </c>
      <c r="K13" s="24" t="str">
        <f t="shared" si="2"/>
        <v>ALTA</v>
      </c>
    </row>
    <row r="14" spans="1:11" ht="71.25" x14ac:dyDescent="0.2">
      <c r="A14" s="39"/>
      <c r="B14" s="40"/>
      <c r="C14" s="14" t="s">
        <v>79</v>
      </c>
      <c r="D14" s="15">
        <v>11.5</v>
      </c>
      <c r="E14" s="15">
        <v>0</v>
      </c>
      <c r="F14" s="15">
        <v>7</v>
      </c>
      <c r="G14" s="15">
        <v>40</v>
      </c>
      <c r="H14" s="15">
        <v>20</v>
      </c>
      <c r="I14" s="15">
        <v>10</v>
      </c>
      <c r="J14" s="15">
        <f t="shared" si="1"/>
        <v>88.5</v>
      </c>
      <c r="K14" s="24" t="str">
        <f t="shared" si="2"/>
        <v>MEDIA</v>
      </c>
    </row>
    <row r="15" spans="1:11" ht="85.5" x14ac:dyDescent="0.2">
      <c r="A15" s="39"/>
      <c r="B15" s="40"/>
      <c r="C15" s="14" t="s">
        <v>37</v>
      </c>
      <c r="D15" s="15">
        <v>11.5</v>
      </c>
      <c r="E15" s="15">
        <v>0</v>
      </c>
      <c r="F15" s="15">
        <v>7</v>
      </c>
      <c r="G15" s="15">
        <v>40</v>
      </c>
      <c r="H15" s="15">
        <v>20</v>
      </c>
      <c r="I15" s="15">
        <v>10</v>
      </c>
      <c r="J15" s="15">
        <f t="shared" si="1"/>
        <v>88.5</v>
      </c>
      <c r="K15" s="24" t="str">
        <f t="shared" si="2"/>
        <v>MEDIA</v>
      </c>
    </row>
    <row r="16" spans="1:11" ht="42.75" x14ac:dyDescent="0.2">
      <c r="A16" s="39"/>
      <c r="B16" s="40"/>
      <c r="C16" s="14" t="s">
        <v>38</v>
      </c>
      <c r="D16" s="15">
        <v>11.5</v>
      </c>
      <c r="E16" s="15">
        <v>11.5</v>
      </c>
      <c r="F16" s="15">
        <v>7</v>
      </c>
      <c r="G16" s="15">
        <v>40</v>
      </c>
      <c r="H16" s="15">
        <v>20</v>
      </c>
      <c r="I16" s="15">
        <v>10</v>
      </c>
      <c r="J16" s="15">
        <f t="shared" si="1"/>
        <v>100</v>
      </c>
      <c r="K16" s="24" t="str">
        <f t="shared" si="2"/>
        <v>ALTA</v>
      </c>
    </row>
    <row r="17" spans="1:12" ht="85.5" x14ac:dyDescent="0.2">
      <c r="A17" s="39"/>
      <c r="B17" s="40"/>
      <c r="C17" s="16" t="s">
        <v>39</v>
      </c>
      <c r="D17" s="15">
        <v>11.5</v>
      </c>
      <c r="E17" s="15">
        <v>11.5</v>
      </c>
      <c r="F17" s="15">
        <v>7</v>
      </c>
      <c r="G17" s="15">
        <v>40</v>
      </c>
      <c r="H17" s="15">
        <v>20</v>
      </c>
      <c r="I17" s="15">
        <v>10</v>
      </c>
      <c r="J17" s="15">
        <f t="shared" ref="J17:J26" si="3">SUM(D17:I17)</f>
        <v>100</v>
      </c>
      <c r="K17" s="24" t="str">
        <f t="shared" si="0"/>
        <v>ALTA</v>
      </c>
    </row>
    <row r="18" spans="1:12" ht="85.5" x14ac:dyDescent="0.2">
      <c r="A18" s="39" t="s">
        <v>64</v>
      </c>
      <c r="B18" s="40" t="s">
        <v>40</v>
      </c>
      <c r="C18" s="17" t="s">
        <v>41</v>
      </c>
      <c r="D18" s="15">
        <v>11.5</v>
      </c>
      <c r="E18" s="15">
        <v>11.5</v>
      </c>
      <c r="F18" s="15">
        <v>7</v>
      </c>
      <c r="G18" s="15">
        <v>40</v>
      </c>
      <c r="H18" s="15">
        <v>20</v>
      </c>
      <c r="I18" s="15">
        <v>10</v>
      </c>
      <c r="J18" s="15">
        <f t="shared" si="3"/>
        <v>100</v>
      </c>
      <c r="K18" s="24" t="str">
        <f t="shared" si="0"/>
        <v>ALTA</v>
      </c>
    </row>
    <row r="19" spans="1:12" ht="57" x14ac:dyDescent="0.2">
      <c r="A19" s="39"/>
      <c r="B19" s="40"/>
      <c r="C19" s="17" t="s">
        <v>42</v>
      </c>
      <c r="D19" s="15">
        <v>0</v>
      </c>
      <c r="E19" s="15">
        <v>0</v>
      </c>
      <c r="F19" s="15">
        <v>0</v>
      </c>
      <c r="G19" s="15">
        <v>0</v>
      </c>
      <c r="H19" s="15">
        <v>0</v>
      </c>
      <c r="I19" s="15">
        <v>0</v>
      </c>
      <c r="J19" s="15">
        <f t="shared" si="3"/>
        <v>0</v>
      </c>
      <c r="K19" s="24" t="str">
        <f t="shared" si="0"/>
        <v>BAJA</v>
      </c>
      <c r="L19" s="8" t="s">
        <v>18</v>
      </c>
    </row>
    <row r="20" spans="1:12" ht="85.5" x14ac:dyDescent="0.2">
      <c r="A20" s="39"/>
      <c r="B20" s="40"/>
      <c r="C20" s="17" t="s">
        <v>43</v>
      </c>
      <c r="D20" s="15">
        <v>11.5</v>
      </c>
      <c r="E20" s="15">
        <v>11.5</v>
      </c>
      <c r="F20" s="15">
        <v>7</v>
      </c>
      <c r="G20" s="15">
        <v>40</v>
      </c>
      <c r="H20" s="15">
        <v>20</v>
      </c>
      <c r="I20" s="15">
        <v>10</v>
      </c>
      <c r="J20" s="15">
        <f t="shared" si="3"/>
        <v>100</v>
      </c>
      <c r="K20" s="24" t="str">
        <f t="shared" si="0"/>
        <v>ALTA</v>
      </c>
    </row>
    <row r="21" spans="1:12" ht="42.75" x14ac:dyDescent="0.2">
      <c r="A21" s="39"/>
      <c r="B21" s="40"/>
      <c r="C21" s="18" t="s">
        <v>44</v>
      </c>
      <c r="D21" s="15">
        <v>0</v>
      </c>
      <c r="E21" s="15">
        <v>0</v>
      </c>
      <c r="F21" s="15">
        <v>0</v>
      </c>
      <c r="G21" s="15">
        <v>0</v>
      </c>
      <c r="H21" s="15">
        <v>0</v>
      </c>
      <c r="I21" s="15">
        <v>0</v>
      </c>
      <c r="J21" s="15">
        <f t="shared" si="3"/>
        <v>0</v>
      </c>
      <c r="K21" s="24" t="str">
        <f t="shared" si="0"/>
        <v>BAJA</v>
      </c>
    </row>
    <row r="22" spans="1:12" ht="71.25" x14ac:dyDescent="0.2">
      <c r="A22" s="39"/>
      <c r="B22" s="40"/>
      <c r="C22" s="18" t="s">
        <v>45</v>
      </c>
      <c r="D22" s="15">
        <v>11.5</v>
      </c>
      <c r="E22" s="15">
        <v>11.5</v>
      </c>
      <c r="F22" s="15">
        <v>7</v>
      </c>
      <c r="G22" s="15">
        <v>20</v>
      </c>
      <c r="H22" s="15">
        <v>20</v>
      </c>
      <c r="I22" s="15">
        <v>10</v>
      </c>
      <c r="J22" s="15">
        <f t="shared" si="3"/>
        <v>80</v>
      </c>
      <c r="K22" s="24" t="str">
        <f t="shared" si="0"/>
        <v>MEDIA</v>
      </c>
      <c r="L22" s="8"/>
    </row>
    <row r="23" spans="1:12" ht="71.25" x14ac:dyDescent="0.2">
      <c r="A23" s="39" t="s">
        <v>65</v>
      </c>
      <c r="B23" s="40" t="s">
        <v>46</v>
      </c>
      <c r="C23" s="16" t="s">
        <v>80</v>
      </c>
      <c r="D23" s="15">
        <v>11.5</v>
      </c>
      <c r="E23" s="15">
        <v>11.5</v>
      </c>
      <c r="F23" s="15">
        <v>7</v>
      </c>
      <c r="G23" s="15">
        <v>20</v>
      </c>
      <c r="H23" s="15">
        <v>20</v>
      </c>
      <c r="I23" s="15">
        <v>10</v>
      </c>
      <c r="J23" s="15">
        <f t="shared" ref="J23" si="4">SUM(D23:I23)</f>
        <v>80</v>
      </c>
      <c r="K23" s="24" t="str">
        <f t="shared" si="0"/>
        <v>MEDIA</v>
      </c>
    </row>
    <row r="24" spans="1:12" ht="42.75" x14ac:dyDescent="0.2">
      <c r="A24" s="39"/>
      <c r="B24" s="40"/>
      <c r="C24" s="18" t="s">
        <v>81</v>
      </c>
      <c r="D24" s="15" t="s">
        <v>21</v>
      </c>
      <c r="E24" s="15" t="s">
        <v>21</v>
      </c>
      <c r="F24" s="15" t="s">
        <v>21</v>
      </c>
      <c r="G24" s="15" t="s">
        <v>21</v>
      </c>
      <c r="H24" s="15" t="s">
        <v>21</v>
      </c>
      <c r="I24" s="15" t="s">
        <v>21</v>
      </c>
      <c r="J24" s="15">
        <f t="shared" si="3"/>
        <v>0</v>
      </c>
      <c r="K24" s="24" t="str">
        <f t="shared" si="0"/>
        <v>BAJA</v>
      </c>
    </row>
    <row r="25" spans="1:12" ht="21.75" customHeight="1" x14ac:dyDescent="0.2">
      <c r="A25" s="44" t="s">
        <v>66</v>
      </c>
      <c r="B25" s="40" t="s">
        <v>47</v>
      </c>
      <c r="C25" s="19" t="s">
        <v>82</v>
      </c>
      <c r="D25" s="15">
        <v>11.5</v>
      </c>
      <c r="E25" s="15">
        <v>11.5</v>
      </c>
      <c r="F25" s="15">
        <v>7</v>
      </c>
      <c r="G25" s="15">
        <v>40</v>
      </c>
      <c r="H25" s="15">
        <v>20</v>
      </c>
      <c r="I25" s="15">
        <v>10</v>
      </c>
      <c r="J25" s="15">
        <f t="shared" si="3"/>
        <v>100</v>
      </c>
      <c r="K25" s="24" t="str">
        <f t="shared" si="0"/>
        <v>ALTA</v>
      </c>
    </row>
    <row r="26" spans="1:12" ht="104.25" customHeight="1" x14ac:dyDescent="0.2">
      <c r="A26" s="44"/>
      <c r="B26" s="40"/>
      <c r="C26" s="20" t="s">
        <v>48</v>
      </c>
      <c r="D26" s="15">
        <v>11.5</v>
      </c>
      <c r="E26" s="15">
        <v>11.5</v>
      </c>
      <c r="F26" s="15">
        <v>7</v>
      </c>
      <c r="G26" s="15">
        <v>40</v>
      </c>
      <c r="H26" s="15">
        <v>20</v>
      </c>
      <c r="I26" s="15">
        <v>10</v>
      </c>
      <c r="J26" s="15">
        <f t="shared" si="3"/>
        <v>100</v>
      </c>
      <c r="K26" s="24" t="str">
        <f t="shared" si="0"/>
        <v>ALTA</v>
      </c>
    </row>
    <row r="27" spans="1:12" ht="228" x14ac:dyDescent="0.2">
      <c r="A27" s="39" t="s">
        <v>67</v>
      </c>
      <c r="B27" s="40" t="s">
        <v>49</v>
      </c>
      <c r="C27" s="21" t="s">
        <v>50</v>
      </c>
      <c r="D27" s="15">
        <v>11.5</v>
      </c>
      <c r="E27" s="15">
        <v>11.5</v>
      </c>
      <c r="F27" s="15">
        <v>7</v>
      </c>
      <c r="G27" s="15">
        <v>40</v>
      </c>
      <c r="H27" s="15">
        <v>20</v>
      </c>
      <c r="I27" s="15">
        <v>10</v>
      </c>
      <c r="J27" s="15">
        <f t="shared" ref="J27:J32" si="5">SUM(D27:I27)</f>
        <v>100</v>
      </c>
      <c r="K27" s="24" t="str">
        <f t="shared" ref="K27:K32" si="6">IF(J27&gt;91,"ALTA",IF(AND(J27&gt;=71,J27&lt;=90),"MEDIA",IF(J27&lt;71,"BAJA")))</f>
        <v>ALTA</v>
      </c>
    </row>
    <row r="28" spans="1:12" ht="142.5" x14ac:dyDescent="0.2">
      <c r="A28" s="39"/>
      <c r="B28" s="40"/>
      <c r="C28" s="21" t="s">
        <v>51</v>
      </c>
      <c r="D28" s="15">
        <v>0</v>
      </c>
      <c r="E28" s="15">
        <v>0</v>
      </c>
      <c r="F28" s="15">
        <v>0</v>
      </c>
      <c r="G28" s="15">
        <v>0</v>
      </c>
      <c r="H28" s="15">
        <v>0</v>
      </c>
      <c r="I28" s="15">
        <v>0</v>
      </c>
      <c r="J28" s="15">
        <f t="shared" si="5"/>
        <v>0</v>
      </c>
      <c r="K28" s="24" t="str">
        <f t="shared" si="6"/>
        <v>BAJA</v>
      </c>
      <c r="L28" s="31" t="s">
        <v>27</v>
      </c>
    </row>
    <row r="29" spans="1:12" ht="99.75" x14ac:dyDescent="0.2">
      <c r="A29" s="39"/>
      <c r="B29" s="40"/>
      <c r="C29" s="21" t="s">
        <v>52</v>
      </c>
      <c r="D29" s="15">
        <v>11.5</v>
      </c>
      <c r="E29" s="15">
        <v>11.5</v>
      </c>
      <c r="F29" s="15">
        <v>7</v>
      </c>
      <c r="G29" s="15">
        <v>20</v>
      </c>
      <c r="H29" s="15">
        <v>20</v>
      </c>
      <c r="I29" s="15">
        <v>10</v>
      </c>
      <c r="J29" s="15">
        <f t="shared" si="5"/>
        <v>80</v>
      </c>
      <c r="K29" s="24" t="str">
        <f t="shared" si="6"/>
        <v>MEDIA</v>
      </c>
    </row>
    <row r="30" spans="1:12" ht="128.25" x14ac:dyDescent="0.2">
      <c r="A30" s="39"/>
      <c r="B30" s="40"/>
      <c r="C30" s="21" t="s">
        <v>53</v>
      </c>
      <c r="D30" s="15">
        <v>11.5</v>
      </c>
      <c r="E30" s="15">
        <v>11.5</v>
      </c>
      <c r="F30" s="15">
        <v>7</v>
      </c>
      <c r="G30" s="15">
        <v>20</v>
      </c>
      <c r="H30" s="15">
        <v>20</v>
      </c>
      <c r="I30" s="15">
        <v>10</v>
      </c>
      <c r="J30" s="15">
        <f t="shared" si="5"/>
        <v>80</v>
      </c>
      <c r="K30" s="24" t="str">
        <f t="shared" si="6"/>
        <v>MEDIA</v>
      </c>
    </row>
    <row r="31" spans="1:12" ht="114" x14ac:dyDescent="0.2">
      <c r="A31" s="39" t="s">
        <v>68</v>
      </c>
      <c r="B31" s="39" t="s">
        <v>54</v>
      </c>
      <c r="C31" s="21" t="s">
        <v>83</v>
      </c>
      <c r="D31" s="15">
        <v>11.5</v>
      </c>
      <c r="E31" s="15">
        <v>11.5</v>
      </c>
      <c r="F31" s="15">
        <v>7</v>
      </c>
      <c r="G31" s="15">
        <v>40</v>
      </c>
      <c r="H31" s="15">
        <v>20</v>
      </c>
      <c r="I31" s="15">
        <v>10</v>
      </c>
      <c r="J31" s="15">
        <f t="shared" si="5"/>
        <v>100</v>
      </c>
      <c r="K31" s="24" t="str">
        <f t="shared" si="6"/>
        <v>ALTA</v>
      </c>
    </row>
    <row r="32" spans="1:12" ht="114" x14ac:dyDescent="0.2">
      <c r="A32" s="39"/>
      <c r="B32" s="39"/>
      <c r="C32" s="21" t="s">
        <v>84</v>
      </c>
      <c r="D32" s="15">
        <v>11.5</v>
      </c>
      <c r="E32" s="15">
        <v>11.5</v>
      </c>
      <c r="F32" s="15">
        <v>7</v>
      </c>
      <c r="G32" s="15">
        <v>20</v>
      </c>
      <c r="H32" s="15">
        <v>0</v>
      </c>
      <c r="I32" s="15">
        <v>10</v>
      </c>
      <c r="J32" s="15">
        <f t="shared" si="5"/>
        <v>60</v>
      </c>
      <c r="K32" s="24" t="str">
        <f t="shared" si="6"/>
        <v>BAJA</v>
      </c>
    </row>
    <row r="33" spans="1:12" ht="71.25" x14ac:dyDescent="0.2">
      <c r="A33" s="39"/>
      <c r="B33" s="39"/>
      <c r="C33" s="21" t="s">
        <v>85</v>
      </c>
      <c r="D33" s="15">
        <v>11.5</v>
      </c>
      <c r="E33" s="15">
        <v>0</v>
      </c>
      <c r="F33" s="15">
        <v>7</v>
      </c>
      <c r="G33" s="15">
        <v>40</v>
      </c>
      <c r="H33" s="15">
        <v>20</v>
      </c>
      <c r="I33" s="15">
        <v>10</v>
      </c>
      <c r="J33" s="15">
        <f t="shared" ref="J33:J34" si="7">SUM(D33:I33)</f>
        <v>88.5</v>
      </c>
      <c r="K33" s="24" t="str">
        <f t="shared" ref="K33:K34" si="8">IF(J33&gt;91,"ALTA",IF(AND(J33&gt;=71,J33&lt;=90),"MEDIA",IF(J33&lt;71,"BAJA")))</f>
        <v>MEDIA</v>
      </c>
    </row>
    <row r="34" spans="1:12" ht="71.25" x14ac:dyDescent="0.2">
      <c r="A34" s="39"/>
      <c r="B34" s="39"/>
      <c r="C34" s="21" t="s">
        <v>86</v>
      </c>
      <c r="D34" s="15">
        <v>11.5</v>
      </c>
      <c r="E34" s="15">
        <v>11.5</v>
      </c>
      <c r="F34" s="15">
        <v>7</v>
      </c>
      <c r="G34" s="15">
        <v>20</v>
      </c>
      <c r="H34" s="15">
        <v>20</v>
      </c>
      <c r="I34" s="15">
        <v>10</v>
      </c>
      <c r="J34" s="15">
        <f t="shared" si="7"/>
        <v>80</v>
      </c>
      <c r="K34" s="24" t="str">
        <f t="shared" si="8"/>
        <v>MEDIA</v>
      </c>
    </row>
    <row r="35" spans="1:12" ht="85.5" x14ac:dyDescent="0.2">
      <c r="A35" s="39" t="s">
        <v>69</v>
      </c>
      <c r="B35" s="40" t="s">
        <v>55</v>
      </c>
      <c r="C35" s="21" t="s">
        <v>87</v>
      </c>
      <c r="D35" s="15">
        <v>11.5</v>
      </c>
      <c r="E35" s="15">
        <v>11.5</v>
      </c>
      <c r="F35" s="15">
        <v>7</v>
      </c>
      <c r="G35" s="15">
        <v>40</v>
      </c>
      <c r="H35" s="15">
        <v>20</v>
      </c>
      <c r="I35" s="15">
        <v>10</v>
      </c>
      <c r="J35" s="15">
        <f t="shared" ref="J35:J37" si="9">SUM(D35:I35)</f>
        <v>100</v>
      </c>
      <c r="K35" s="24" t="str">
        <f t="shared" ref="K35:K37" si="10">IF(J35&gt;91,"ALTA",IF(AND(J35&gt;=71,J35&lt;=90),"MEDIA",IF(J35&lt;71,"BAJA")))</f>
        <v>ALTA</v>
      </c>
    </row>
    <row r="36" spans="1:12" ht="99.75" x14ac:dyDescent="0.2">
      <c r="A36" s="39"/>
      <c r="B36" s="40"/>
      <c r="C36" s="21" t="s">
        <v>56</v>
      </c>
      <c r="D36" s="15">
        <v>0</v>
      </c>
      <c r="E36" s="15">
        <v>0</v>
      </c>
      <c r="F36" s="15">
        <v>0</v>
      </c>
      <c r="G36" s="15">
        <v>0</v>
      </c>
      <c r="H36" s="15">
        <v>0</v>
      </c>
      <c r="I36" s="15">
        <v>0</v>
      </c>
      <c r="J36" s="15">
        <f t="shared" si="9"/>
        <v>0</v>
      </c>
      <c r="K36" s="24" t="str">
        <f t="shared" si="10"/>
        <v>BAJA</v>
      </c>
      <c r="L36" s="8" t="s">
        <v>27</v>
      </c>
    </row>
    <row r="37" spans="1:12" ht="85.5" x14ac:dyDescent="0.2">
      <c r="A37" s="39"/>
      <c r="B37" s="40"/>
      <c r="C37" s="21" t="s">
        <v>88</v>
      </c>
      <c r="D37" s="15">
        <v>11.5</v>
      </c>
      <c r="E37" s="15">
        <v>11.5</v>
      </c>
      <c r="F37" s="15">
        <v>0</v>
      </c>
      <c r="G37" s="15">
        <v>20</v>
      </c>
      <c r="H37" s="15">
        <v>0</v>
      </c>
      <c r="I37" s="15">
        <v>10</v>
      </c>
      <c r="J37" s="15">
        <f t="shared" si="9"/>
        <v>53</v>
      </c>
      <c r="K37" s="24" t="str">
        <f t="shared" si="10"/>
        <v>BAJA</v>
      </c>
    </row>
    <row r="38" spans="1:12" ht="85.5" x14ac:dyDescent="0.2">
      <c r="A38" s="39" t="s">
        <v>70</v>
      </c>
      <c r="B38" s="40" t="s">
        <v>57</v>
      </c>
      <c r="C38" s="25" t="s">
        <v>89</v>
      </c>
      <c r="D38" s="15">
        <v>11.5</v>
      </c>
      <c r="E38" s="15">
        <v>0</v>
      </c>
      <c r="F38" s="15">
        <v>7</v>
      </c>
      <c r="G38" s="15">
        <v>40</v>
      </c>
      <c r="H38" s="15">
        <v>20</v>
      </c>
      <c r="I38" s="15">
        <v>10</v>
      </c>
      <c r="J38" s="15">
        <f t="shared" ref="J38:J48" si="11">SUM(D38:I38)</f>
        <v>88.5</v>
      </c>
      <c r="K38" s="24" t="str">
        <f t="shared" ref="K38:K48" si="12">IF(J38&gt;91,"ALTA",IF(AND(J38&gt;=71,J38&lt;=90),"MEDIA",IF(J38&lt;71,"BAJA")))</f>
        <v>MEDIA</v>
      </c>
    </row>
    <row r="39" spans="1:12" ht="85.5" x14ac:dyDescent="0.2">
      <c r="A39" s="39"/>
      <c r="B39" s="40"/>
      <c r="C39" s="25" t="s">
        <v>90</v>
      </c>
      <c r="D39" s="15">
        <v>11.5</v>
      </c>
      <c r="E39" s="15">
        <v>11.5</v>
      </c>
      <c r="F39" s="15">
        <v>7</v>
      </c>
      <c r="G39" s="15">
        <v>20</v>
      </c>
      <c r="H39" s="15">
        <v>20</v>
      </c>
      <c r="I39" s="15">
        <v>10</v>
      </c>
      <c r="J39" s="15">
        <f t="shared" si="11"/>
        <v>80</v>
      </c>
      <c r="K39" s="24" t="str">
        <f t="shared" si="12"/>
        <v>MEDIA</v>
      </c>
      <c r="L39" s="8"/>
    </row>
    <row r="40" spans="1:12" ht="99.75" x14ac:dyDescent="0.2">
      <c r="A40" s="39"/>
      <c r="B40" s="40"/>
      <c r="C40" s="25" t="s">
        <v>91</v>
      </c>
      <c r="D40" s="15">
        <v>11.5</v>
      </c>
      <c r="E40" s="15">
        <v>0</v>
      </c>
      <c r="F40" s="15">
        <v>7</v>
      </c>
      <c r="G40" s="15">
        <v>40</v>
      </c>
      <c r="H40" s="15">
        <v>20</v>
      </c>
      <c r="I40" s="15">
        <v>10</v>
      </c>
      <c r="J40" s="15">
        <f t="shared" si="11"/>
        <v>88.5</v>
      </c>
      <c r="K40" s="24" t="str">
        <f t="shared" si="12"/>
        <v>MEDIA</v>
      </c>
    </row>
    <row r="41" spans="1:12" ht="71.25" x14ac:dyDescent="0.2">
      <c r="A41" s="39"/>
      <c r="B41" s="40"/>
      <c r="C41" s="25" t="s">
        <v>92</v>
      </c>
      <c r="D41" s="15">
        <v>11.5</v>
      </c>
      <c r="E41" s="15">
        <v>11.5</v>
      </c>
      <c r="F41" s="15">
        <v>7</v>
      </c>
      <c r="G41" s="15">
        <v>40</v>
      </c>
      <c r="H41" s="15">
        <v>20</v>
      </c>
      <c r="I41" s="15">
        <v>10</v>
      </c>
      <c r="J41" s="15">
        <f t="shared" si="11"/>
        <v>100</v>
      </c>
      <c r="K41" s="24" t="str">
        <f t="shared" si="12"/>
        <v>ALTA</v>
      </c>
    </row>
    <row r="42" spans="1:12" ht="85.5" x14ac:dyDescent="0.2">
      <c r="A42" s="39"/>
      <c r="B42" s="40"/>
      <c r="C42" s="26" t="s">
        <v>93</v>
      </c>
      <c r="D42" s="15">
        <v>11.5</v>
      </c>
      <c r="E42" s="15">
        <v>11.5</v>
      </c>
      <c r="F42" s="15">
        <v>7</v>
      </c>
      <c r="G42" s="15">
        <v>40</v>
      </c>
      <c r="H42" s="15">
        <v>20</v>
      </c>
      <c r="I42" s="15">
        <v>10</v>
      </c>
      <c r="J42" s="15">
        <f t="shared" si="11"/>
        <v>100</v>
      </c>
      <c r="K42" s="24" t="str">
        <f t="shared" si="12"/>
        <v>ALTA</v>
      </c>
    </row>
    <row r="43" spans="1:12" ht="42.75" x14ac:dyDescent="0.2">
      <c r="A43" s="32" t="s">
        <v>71</v>
      </c>
      <c r="B43" s="33" t="s">
        <v>58</v>
      </c>
      <c r="C43" s="6" t="s">
        <v>59</v>
      </c>
      <c r="D43" s="7">
        <v>11.5</v>
      </c>
      <c r="E43" s="7">
        <v>11.5</v>
      </c>
      <c r="F43" s="7">
        <v>7</v>
      </c>
      <c r="G43" s="7">
        <v>40</v>
      </c>
      <c r="H43" s="7">
        <v>20</v>
      </c>
      <c r="I43" s="7">
        <v>10</v>
      </c>
      <c r="J43" s="7">
        <f t="shared" si="11"/>
        <v>100</v>
      </c>
      <c r="K43" s="7" t="str">
        <f t="shared" si="12"/>
        <v>ALTA</v>
      </c>
    </row>
    <row r="44" spans="1:12" ht="71.25" x14ac:dyDescent="0.2">
      <c r="A44" s="32"/>
      <c r="B44" s="34"/>
      <c r="C44" s="6" t="s">
        <v>60</v>
      </c>
      <c r="D44" s="7">
        <v>0</v>
      </c>
      <c r="E44" s="7">
        <v>0</v>
      </c>
      <c r="F44" s="7">
        <v>0</v>
      </c>
      <c r="G44" s="7">
        <v>0</v>
      </c>
      <c r="H44" s="7">
        <v>0</v>
      </c>
      <c r="I44" s="7">
        <v>0</v>
      </c>
      <c r="J44" s="7">
        <f t="shared" si="11"/>
        <v>0</v>
      </c>
      <c r="K44" s="7" t="str">
        <f t="shared" si="12"/>
        <v>BAJA</v>
      </c>
      <c r="L44" s="8" t="s">
        <v>107</v>
      </c>
    </row>
    <row r="45" spans="1:12" ht="57" x14ac:dyDescent="0.2">
      <c r="A45" s="32"/>
      <c r="B45" s="34"/>
      <c r="C45" s="6" t="s">
        <v>105</v>
      </c>
      <c r="D45" s="7">
        <v>11.5</v>
      </c>
      <c r="E45" s="7">
        <v>11.5</v>
      </c>
      <c r="F45" s="7">
        <v>7</v>
      </c>
      <c r="G45" s="7">
        <v>40</v>
      </c>
      <c r="H45" s="7">
        <v>20</v>
      </c>
      <c r="I45" s="7">
        <v>10</v>
      </c>
      <c r="J45" s="7">
        <f t="shared" ref="J45" si="13">SUM(D45:I45)</f>
        <v>100</v>
      </c>
      <c r="K45" s="7" t="str">
        <f t="shared" ref="K45" si="14">IF(J45&gt;91,"ALTA",IF(AND(J45&gt;=71,J45&lt;=90),"MEDIA",IF(J45&lt;71,"BAJA")))</f>
        <v>ALTA</v>
      </c>
      <c r="L45" s="8"/>
    </row>
    <row r="46" spans="1:12" ht="42.75" x14ac:dyDescent="0.2">
      <c r="A46" s="32"/>
      <c r="B46" s="34"/>
      <c r="C46" s="6" t="s">
        <v>61</v>
      </c>
      <c r="D46" s="7">
        <v>11.5</v>
      </c>
      <c r="E46" s="7">
        <v>0</v>
      </c>
      <c r="F46" s="7">
        <v>7</v>
      </c>
      <c r="G46" s="7">
        <v>20</v>
      </c>
      <c r="H46" s="7">
        <v>0</v>
      </c>
      <c r="I46" s="7">
        <v>10</v>
      </c>
      <c r="J46" s="7">
        <f t="shared" si="11"/>
        <v>48.5</v>
      </c>
      <c r="K46" s="7" t="str">
        <f t="shared" si="12"/>
        <v>BAJA</v>
      </c>
    </row>
    <row r="47" spans="1:12" ht="42.75" x14ac:dyDescent="0.2">
      <c r="A47" s="32"/>
      <c r="B47" s="34"/>
      <c r="C47" s="6" t="s">
        <v>62</v>
      </c>
      <c r="D47" s="7">
        <v>11.5</v>
      </c>
      <c r="E47" s="7">
        <v>11.5</v>
      </c>
      <c r="F47" s="7">
        <v>7</v>
      </c>
      <c r="G47" s="7">
        <v>20</v>
      </c>
      <c r="H47" s="7">
        <v>20</v>
      </c>
      <c r="I47" s="7">
        <v>10</v>
      </c>
      <c r="J47" s="7">
        <f t="shared" si="11"/>
        <v>80</v>
      </c>
      <c r="K47" s="7" t="str">
        <f t="shared" si="12"/>
        <v>MEDIA</v>
      </c>
    </row>
    <row r="48" spans="1:12" ht="71.25" customHeight="1" x14ac:dyDescent="0.2">
      <c r="A48" s="32"/>
      <c r="B48" s="35"/>
      <c r="C48" s="4" t="s">
        <v>94</v>
      </c>
      <c r="D48" s="7">
        <v>11.5</v>
      </c>
      <c r="E48" s="7">
        <v>11.5</v>
      </c>
      <c r="F48" s="7">
        <v>7</v>
      </c>
      <c r="G48" s="7">
        <v>20</v>
      </c>
      <c r="H48" s="7">
        <v>20</v>
      </c>
      <c r="I48" s="7">
        <v>10</v>
      </c>
      <c r="J48" s="7">
        <f t="shared" si="11"/>
        <v>80</v>
      </c>
      <c r="K48" s="7" t="str">
        <f t="shared" si="12"/>
        <v>MEDIA</v>
      </c>
    </row>
    <row r="49" spans="1:12" ht="71.25" x14ac:dyDescent="0.2">
      <c r="A49" s="33" t="s">
        <v>95</v>
      </c>
      <c r="B49" s="32" t="s">
        <v>96</v>
      </c>
      <c r="C49" s="6" t="s">
        <v>97</v>
      </c>
      <c r="D49" s="7">
        <v>11.5</v>
      </c>
      <c r="E49" s="7">
        <v>11.5</v>
      </c>
      <c r="F49" s="7">
        <v>7</v>
      </c>
      <c r="G49" s="7">
        <v>40</v>
      </c>
      <c r="H49" s="7">
        <v>20</v>
      </c>
      <c r="I49" s="7">
        <v>10</v>
      </c>
      <c r="J49" s="7">
        <f t="shared" ref="J49:J50" si="15">SUM(D49:I49)</f>
        <v>100</v>
      </c>
      <c r="K49" s="7" t="str">
        <f t="shared" ref="K49:K50" si="16">IF(J49&gt;91,"ALTA",IF(AND(J49&gt;=71,J49&lt;=90),"MEDIA",IF(J49&lt;71,"BAJA")))</f>
        <v>ALTA</v>
      </c>
    </row>
    <row r="50" spans="1:12" ht="71.25" x14ac:dyDescent="0.2">
      <c r="A50" s="34"/>
      <c r="B50" s="32"/>
      <c r="C50" s="6" t="s">
        <v>98</v>
      </c>
      <c r="D50" s="7">
        <v>11.5</v>
      </c>
      <c r="E50" s="7">
        <v>11.5</v>
      </c>
      <c r="F50" s="7">
        <v>7</v>
      </c>
      <c r="G50" s="7">
        <v>40</v>
      </c>
      <c r="H50" s="7">
        <v>20</v>
      </c>
      <c r="I50" s="7">
        <v>10</v>
      </c>
      <c r="J50" s="7">
        <f t="shared" si="15"/>
        <v>100</v>
      </c>
      <c r="K50" s="7" t="str">
        <f t="shared" si="16"/>
        <v>ALTA</v>
      </c>
      <c r="L50" s="8"/>
    </row>
    <row r="51" spans="1:12" ht="42.75" x14ac:dyDescent="0.2">
      <c r="A51" s="34"/>
      <c r="B51" s="32"/>
      <c r="C51" s="6" t="s">
        <v>99</v>
      </c>
      <c r="D51" s="7">
        <v>11.5</v>
      </c>
      <c r="E51" s="7">
        <v>11.5</v>
      </c>
      <c r="F51" s="7">
        <v>7</v>
      </c>
      <c r="G51" s="7">
        <v>40</v>
      </c>
      <c r="H51" s="7">
        <v>20</v>
      </c>
      <c r="I51" s="7">
        <v>10</v>
      </c>
      <c r="J51" s="7">
        <f t="shared" ref="J51" si="17">SUM(D51:I51)</f>
        <v>100</v>
      </c>
      <c r="K51" s="7" t="str">
        <f t="shared" ref="K51" si="18">IF(J51&gt;91,"ALTA",IF(AND(J51&gt;=71,J51&lt;=90),"MEDIA",IF(J51&lt;71,"BAJA")))</f>
        <v>ALTA</v>
      </c>
      <c r="L51" s="8"/>
    </row>
    <row r="52" spans="1:12" ht="57" x14ac:dyDescent="0.2">
      <c r="A52" s="34"/>
      <c r="B52" s="32"/>
      <c r="C52" s="6" t="s">
        <v>100</v>
      </c>
      <c r="D52" s="7">
        <v>11.5</v>
      </c>
      <c r="E52" s="7">
        <v>11.5</v>
      </c>
      <c r="F52" s="7">
        <v>0</v>
      </c>
      <c r="G52" s="7">
        <v>20</v>
      </c>
      <c r="H52" s="7">
        <v>20</v>
      </c>
      <c r="I52" s="7">
        <v>10</v>
      </c>
      <c r="J52" s="7">
        <f t="shared" ref="J52:J54" si="19">SUM(D52:I52)</f>
        <v>73</v>
      </c>
      <c r="K52" s="7" t="str">
        <f t="shared" ref="K52:K54" si="20">IF(J52&gt;91,"ALTA",IF(AND(J52&gt;=71,J52&lt;=90),"MEDIA",IF(J52&lt;71,"BAJA")))</f>
        <v>MEDIA</v>
      </c>
    </row>
    <row r="53" spans="1:12" ht="99.75" x14ac:dyDescent="0.2">
      <c r="A53" s="34"/>
      <c r="B53" s="32" t="s">
        <v>101</v>
      </c>
      <c r="C53" s="6" t="s">
        <v>102</v>
      </c>
      <c r="D53" s="7">
        <v>11.5</v>
      </c>
      <c r="E53" s="7">
        <v>11.5</v>
      </c>
      <c r="F53" s="7">
        <v>7</v>
      </c>
      <c r="G53" s="7">
        <v>40</v>
      </c>
      <c r="H53" s="7">
        <v>20</v>
      </c>
      <c r="I53" s="7">
        <v>10</v>
      </c>
      <c r="J53" s="7">
        <f t="shared" si="19"/>
        <v>100</v>
      </c>
      <c r="K53" s="7" t="str">
        <f t="shared" si="20"/>
        <v>ALTA</v>
      </c>
    </row>
    <row r="54" spans="1:12" ht="71.25" x14ac:dyDescent="0.2">
      <c r="A54" s="34"/>
      <c r="B54" s="32"/>
      <c r="C54" s="6" t="s">
        <v>103</v>
      </c>
      <c r="D54" s="7">
        <v>11.5</v>
      </c>
      <c r="E54" s="7">
        <v>11.5</v>
      </c>
      <c r="F54" s="7">
        <v>7</v>
      </c>
      <c r="G54" s="7">
        <v>40</v>
      </c>
      <c r="H54" s="7">
        <v>20</v>
      </c>
      <c r="I54" s="7">
        <v>10</v>
      </c>
      <c r="J54" s="7">
        <f t="shared" si="19"/>
        <v>100</v>
      </c>
      <c r="K54" s="7" t="str">
        <f t="shared" si="20"/>
        <v>ALTA</v>
      </c>
      <c r="L54" s="8"/>
    </row>
    <row r="55" spans="1:12" ht="71.25" x14ac:dyDescent="0.2">
      <c r="A55" s="35"/>
      <c r="B55" s="32"/>
      <c r="C55" s="6" t="s">
        <v>104</v>
      </c>
      <c r="D55" s="7">
        <v>11.5</v>
      </c>
      <c r="E55" s="7">
        <v>11.5</v>
      </c>
      <c r="F55" s="7">
        <v>7</v>
      </c>
      <c r="G55" s="7">
        <v>40</v>
      </c>
      <c r="H55" s="7">
        <v>20</v>
      </c>
      <c r="I55" s="7">
        <v>10</v>
      </c>
      <c r="J55" s="7">
        <f t="shared" ref="J55" si="21">SUM(D55:I55)</f>
        <v>100</v>
      </c>
      <c r="K55" s="7" t="str">
        <f t="shared" ref="K55" si="22">IF(J55&gt;91,"ALTA",IF(AND(J55&gt;=71,J55&lt;=90),"MEDIA",IF(J55&lt;71,"BAJA")))</f>
        <v>ALTA</v>
      </c>
      <c r="L55" s="8"/>
    </row>
    <row r="62" spans="1:12" ht="15" x14ac:dyDescent="0.25">
      <c r="B62" s="27" t="s">
        <v>73</v>
      </c>
      <c r="C62" s="27" t="s">
        <v>74</v>
      </c>
    </row>
    <row r="63" spans="1:12" ht="30" x14ac:dyDescent="0.25">
      <c r="B63" s="27" t="s">
        <v>75</v>
      </c>
      <c r="C63" s="30">
        <v>43710</v>
      </c>
    </row>
    <row r="64" spans="1:12" ht="15" x14ac:dyDescent="0.25">
      <c r="B64" s="27"/>
      <c r="C64" s="27"/>
    </row>
    <row r="65" spans="2:3" ht="15" x14ac:dyDescent="0.25">
      <c r="B65" s="27" t="s">
        <v>76</v>
      </c>
      <c r="C65" s="27" t="s">
        <v>106</v>
      </c>
    </row>
    <row r="82" spans="1:9" s="1" customFormat="1" ht="27" customHeight="1" x14ac:dyDescent="0.25">
      <c r="A82" s="27"/>
      <c r="D82" s="28"/>
      <c r="E82" s="27"/>
      <c r="F82" s="27"/>
      <c r="G82" s="27"/>
      <c r="H82" s="29"/>
      <c r="I82" s="29"/>
    </row>
    <row r="83" spans="1:9" s="1" customFormat="1" ht="27" customHeight="1" x14ac:dyDescent="0.25">
      <c r="A83" s="27"/>
      <c r="D83" s="28"/>
      <c r="E83" s="27"/>
      <c r="F83" s="27"/>
      <c r="G83" s="27"/>
      <c r="H83" s="29"/>
      <c r="I83" s="29"/>
    </row>
    <row r="84" spans="1:9" s="1" customFormat="1" ht="15" x14ac:dyDescent="0.25">
      <c r="A84" s="27"/>
      <c r="D84" s="28"/>
      <c r="E84" s="27"/>
      <c r="F84" s="27"/>
      <c r="G84" s="27"/>
      <c r="H84" s="29"/>
      <c r="I84" s="29"/>
    </row>
    <row r="85" spans="1:9" s="1" customFormat="1" ht="15" x14ac:dyDescent="0.25">
      <c r="A85" s="27"/>
      <c r="D85" s="28"/>
      <c r="E85" s="27"/>
      <c r="F85" s="27"/>
      <c r="G85" s="27"/>
      <c r="H85" s="29"/>
      <c r="I85" s="29"/>
    </row>
  </sheetData>
  <mergeCells count="26">
    <mergeCell ref="B43:B48"/>
    <mergeCell ref="A5:A17"/>
    <mergeCell ref="A18:A22"/>
    <mergeCell ref="A23:A24"/>
    <mergeCell ref="A25:A26"/>
    <mergeCell ref="A27:A30"/>
    <mergeCell ref="A35:A37"/>
    <mergeCell ref="A38:A42"/>
    <mergeCell ref="A43:A48"/>
    <mergeCell ref="B27:B30"/>
    <mergeCell ref="B49:B52"/>
    <mergeCell ref="B53:B55"/>
    <mergeCell ref="A49:A55"/>
    <mergeCell ref="A2:K2"/>
    <mergeCell ref="A3:A4"/>
    <mergeCell ref="B3:B4"/>
    <mergeCell ref="C3:C4"/>
    <mergeCell ref="D3:F3"/>
    <mergeCell ref="B23:B24"/>
    <mergeCell ref="B18:B22"/>
    <mergeCell ref="B5:B17"/>
    <mergeCell ref="A31:A34"/>
    <mergeCell ref="B31:B34"/>
    <mergeCell ref="B35:B37"/>
    <mergeCell ref="B25:B26"/>
    <mergeCell ref="B38:B42"/>
  </mergeCells>
  <dataValidations count="5">
    <dataValidation type="list" allowBlank="1" showInputMessage="1" showErrorMessage="1" sqref="G5:G55">
      <formula1>opera</formula1>
    </dataValidation>
    <dataValidation type="list" allowBlank="1" showInputMessage="1" showErrorMessage="1" sqref="I5:I55">
      <formula1>responsabilidad</formula1>
    </dataValidation>
    <dataValidation type="list" allowBlank="1" showInputMessage="1" showErrorMessage="1" sqref="H5:H55">
      <formula1>comunicación</formula1>
    </dataValidation>
    <dataValidation type="list" allowBlank="1" showInputMessage="1" showErrorMessage="1" sqref="F5:F55">
      <formula1>documentado</formula1>
    </dataValidation>
    <dataValidation type="list" allowBlank="1" showInputMessage="1" showErrorMessage="1" sqref="D5:E55">
      <formula1>Objetivoc</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E14"/>
  <sheetViews>
    <sheetView workbookViewId="0">
      <selection activeCell="A30" sqref="A30"/>
    </sheetView>
  </sheetViews>
  <sheetFormatPr baseColWidth="10" defaultRowHeight="15" x14ac:dyDescent="0.25"/>
  <cols>
    <col min="1" max="1" width="15.140625" bestFit="1" customWidth="1"/>
    <col min="2" max="2" width="13.42578125" bestFit="1" customWidth="1"/>
    <col min="3" max="3" width="7.140625" bestFit="1" customWidth="1"/>
    <col min="4" max="4" width="13.140625" bestFit="1" customWidth="1"/>
    <col min="5" max="5" width="15.140625" bestFit="1" customWidth="1"/>
  </cols>
  <sheetData>
    <row r="5" spans="1:5" x14ac:dyDescent="0.25">
      <c r="A5" s="1" t="s">
        <v>11</v>
      </c>
      <c r="B5" s="1" t="s">
        <v>8</v>
      </c>
      <c r="C5" s="1" t="s">
        <v>16</v>
      </c>
      <c r="D5" s="1" t="s">
        <v>9</v>
      </c>
      <c r="E5" s="1" t="s">
        <v>10</v>
      </c>
    </row>
    <row r="6" spans="1:5" x14ac:dyDescent="0.25">
      <c r="A6" s="1">
        <v>11.5</v>
      </c>
      <c r="B6" s="1">
        <v>7</v>
      </c>
      <c r="C6" s="1">
        <v>40</v>
      </c>
      <c r="D6" s="1">
        <v>20</v>
      </c>
      <c r="E6" s="1">
        <v>10</v>
      </c>
    </row>
    <row r="7" spans="1:5" x14ac:dyDescent="0.25">
      <c r="A7" s="1">
        <v>0</v>
      </c>
      <c r="B7" s="1">
        <v>0</v>
      </c>
      <c r="C7" s="1">
        <v>20</v>
      </c>
      <c r="D7" s="1">
        <v>0</v>
      </c>
      <c r="E7" s="1">
        <v>0</v>
      </c>
    </row>
    <row r="8" spans="1:5" x14ac:dyDescent="0.25">
      <c r="A8" s="2" t="s">
        <v>21</v>
      </c>
      <c r="B8" s="2" t="s">
        <v>21</v>
      </c>
      <c r="C8" s="2">
        <v>0</v>
      </c>
      <c r="D8" s="2" t="s">
        <v>21</v>
      </c>
      <c r="E8" s="2" t="s">
        <v>21</v>
      </c>
    </row>
    <row r="9" spans="1:5" x14ac:dyDescent="0.25">
      <c r="C9" s="2" t="s">
        <v>21</v>
      </c>
    </row>
    <row r="11" spans="1:5" s="1" customFormat="1" x14ac:dyDescent="0.25"/>
    <row r="12" spans="1:5" x14ac:dyDescent="0.25">
      <c r="A12" s="3" t="s">
        <v>2</v>
      </c>
      <c r="B12" s="3" t="s">
        <v>3</v>
      </c>
    </row>
    <row r="13" spans="1:5" x14ac:dyDescent="0.25">
      <c r="A13" s="3" t="s">
        <v>4</v>
      </c>
      <c r="B13" s="3" t="s">
        <v>7</v>
      </c>
    </row>
    <row r="14" spans="1:5" x14ac:dyDescent="0.25">
      <c r="A14" s="2" t="s">
        <v>5</v>
      </c>
      <c r="B14" s="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valores</vt:lpstr>
      <vt:lpstr>Hoja3</vt:lpstr>
      <vt:lpstr>Hoja1!Área_de_impresión</vt:lpstr>
      <vt:lpstr>comunicación</vt:lpstr>
      <vt:lpstr>documentado</vt:lpstr>
      <vt:lpstr>Objetivoc</vt:lpstr>
      <vt:lpstr>opera</vt:lpstr>
      <vt:lpstr>responsabilidad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general</dc:creator>
  <cp:lastModifiedBy>MELISSA SANTANA OCAMPO</cp:lastModifiedBy>
  <cp:lastPrinted>2018-09-06T16:48:15Z</cp:lastPrinted>
  <dcterms:created xsi:type="dcterms:W3CDTF">2017-09-26T23:03:38Z</dcterms:created>
  <dcterms:modified xsi:type="dcterms:W3CDTF">2019-09-12T16:00:49Z</dcterms:modified>
</cp:coreProperties>
</file>